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na nástěnku" sheetId="1" r:id="rId1"/>
    <sheet name="A 4" sheetId="2" r:id="rId2"/>
  </sheets>
  <definedNames/>
  <calcPr fullCalcOnLoad="1"/>
</workbook>
</file>

<file path=xl/sharedStrings.xml><?xml version="1.0" encoding="utf-8"?>
<sst xmlns="http://schemas.openxmlformats.org/spreadsheetml/2006/main" count="106" uniqueCount="76">
  <si>
    <t>obec</t>
  </si>
  <si>
    <t>výtěžek 2007</t>
  </si>
  <si>
    <t>výtěžek 2006</t>
  </si>
  <si>
    <t>počet obyvatel</t>
  </si>
  <si>
    <t>porovnání s předchozím rokem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</si>
  <si>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</si>
  <si>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</si>
  <si>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</si>
  <si>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</si>
  <si>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</si>
  <si>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</si>
  <si>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</si>
  <si>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</si>
  <si>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</si>
  <si>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</si>
  <si>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</si>
  <si>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</si>
  <si>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</si>
  <si>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</si>
  <si>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</si>
  <si>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</si>
  <si>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</si>
  <si>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</si>
  <si>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</si>
  <si>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</si>
  <si>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</si>
  <si>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</si>
  <si>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</si>
  <si>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</si>
  <si>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</si>
  <si>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</si>
  <si>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Banín</t>
  </si>
  <si>
    <t>Bělá nad Svitavou</t>
  </si>
  <si>
    <t>Borová</t>
  </si>
  <si>
    <t>Březiny</t>
  </si>
  <si>
    <t>Bystré</t>
  </si>
  <si>
    <t>Hartmanice</t>
  </si>
  <si>
    <t>Jedlová</t>
  </si>
  <si>
    <t>Kamenec u Poličky</t>
  </si>
  <si>
    <t>Korouhev</t>
  </si>
  <si>
    <t>Květná</t>
  </si>
  <si>
    <t>Lavičné</t>
  </si>
  <si>
    <t>Lubná</t>
  </si>
  <si>
    <t>Nedvězí</t>
  </si>
  <si>
    <t>Oldřiš</t>
  </si>
  <si>
    <t>Pomezí</t>
  </si>
  <si>
    <t>Pustá Kamenice</t>
  </si>
  <si>
    <t>Pustá Rybná</t>
  </si>
  <si>
    <t>Rohozná</t>
  </si>
  <si>
    <t>Sádek</t>
  </si>
  <si>
    <t>Sebranice</t>
  </si>
  <si>
    <t>Stašov</t>
  </si>
  <si>
    <t>Svojanov</t>
  </si>
  <si>
    <t>Široký Důl</t>
  </si>
  <si>
    <t>Telecí</t>
  </si>
  <si>
    <t>Trpín</t>
  </si>
  <si>
    <t>Polička</t>
  </si>
  <si>
    <t>Střítež</t>
  </si>
  <si>
    <t>Modřec</t>
  </si>
  <si>
    <t>Lezník</t>
  </si>
  <si>
    <t>v %</t>
  </si>
  <si>
    <t>průměrný příspěvek na 1 obyv.</t>
  </si>
  <si>
    <t>poř. číslo</t>
  </si>
  <si>
    <t>počet obyvatel 2008</t>
  </si>
  <si>
    <t>výtěžek 2008</t>
  </si>
  <si>
    <t>Výtěžek Tříkráloívé sbírky 2008</t>
  </si>
  <si>
    <t>dary v roce 2007</t>
  </si>
  <si>
    <t>dary v roce 2008</t>
  </si>
  <si>
    <t>porovnání s rokem 2007</t>
  </si>
  <si>
    <t xml:space="preserve">Kamenec </t>
  </si>
  <si>
    <t>CELKEM</t>
  </si>
  <si>
    <t xml:space="preserve">                                                            DĚKUJEME !</t>
  </si>
  <si>
    <t>Počet koledujících skupinek:   101</t>
  </si>
  <si>
    <t>Průměrný výtěžek na jednu pokladničku:   3 615,70 Kč</t>
  </si>
  <si>
    <t xml:space="preserve">                                                 Tříkrálová sbírka na Poličsku 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</si>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</sst>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[Red]\-0.00\ "/>
    <numFmt numFmtId="181" formatCode="#,##0.00_ ;[Red]\-#,##0.00\ "/>
    <numFmt numFmtId="182" formatCode="#,##0.00\ &quot;Kč&quot;"/>
    <numFmt numFmtId="183" formatCode="#,##0.00\ _K_č"/>
  </numFmts>
  <fonts count="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81" fontId="0" fillId="0" borderId="3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182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81" fontId="2" fillId="0" borderId="5" xfId="0" applyNumberFormat="1" applyFont="1" applyBorder="1" applyAlignment="1">
      <alignment horizontal="center" vertical="center" wrapText="1"/>
    </xf>
    <xf numFmtId="181" fontId="2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4" fontId="0" fillId="0" borderId="8" xfId="0" applyNumberFormat="1" applyFont="1" applyBorder="1" applyAlignment="1">
      <alignment/>
    </xf>
    <xf numFmtId="182" fontId="2" fillId="0" borderId="8" xfId="0" applyNumberFormat="1" applyFont="1" applyBorder="1" applyAlignment="1">
      <alignment/>
    </xf>
    <xf numFmtId="4" fontId="0" fillId="0" borderId="8" xfId="0" applyNumberFormat="1" applyBorder="1" applyAlignment="1">
      <alignment horizontal="right"/>
    </xf>
    <xf numFmtId="181" fontId="0" fillId="0" borderId="8" xfId="0" applyNumberFormat="1" applyBorder="1" applyAlignment="1">
      <alignment/>
    </xf>
    <xf numFmtId="181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181" fontId="6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4" fontId="7" fillId="0" borderId="1" xfId="0" applyNumberFormat="1" applyFont="1" applyBorder="1" applyAlignment="1">
      <alignment/>
    </xf>
    <xf numFmtId="182" fontId="6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181" fontId="7" fillId="0" borderId="1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1" xfId="0" applyNumberFormat="1" applyFont="1" applyBorder="1" applyAlignment="1">
      <alignment/>
    </xf>
    <xf numFmtId="182" fontId="6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181" fontId="7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181" fontId="6" fillId="0" borderId="6" xfId="0" applyNumberFormat="1" applyFont="1" applyBorder="1" applyAlignment="1">
      <alignment horizontal="center" vertical="center" wrapText="1"/>
    </xf>
    <xf numFmtId="181" fontId="7" fillId="2" borderId="3" xfId="0" applyNumberFormat="1" applyFont="1" applyFill="1" applyBorder="1" applyAlignment="1">
      <alignment/>
    </xf>
    <xf numFmtId="181" fontId="7" fillId="0" borderId="3" xfId="0" applyNumberFormat="1" applyFont="1" applyBorder="1" applyAlignment="1">
      <alignment/>
    </xf>
    <xf numFmtId="181" fontId="7" fillId="0" borderId="14" xfId="0" applyNumberFormat="1" applyFont="1" applyBorder="1" applyAlignment="1">
      <alignment/>
    </xf>
    <xf numFmtId="181" fontId="6" fillId="0" borderId="15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182" fontId="6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 horizontal="right"/>
    </xf>
    <xf numFmtId="181" fontId="7" fillId="2" borderId="1" xfId="0" applyNumberFormat="1" applyFont="1" applyFill="1" applyBorder="1" applyAlignment="1">
      <alignment/>
    </xf>
    <xf numFmtId="182" fontId="7" fillId="0" borderId="13" xfId="0" applyNumberFormat="1" applyFont="1" applyBorder="1" applyAlignment="1">
      <alignment horizontal="center" vertical="center"/>
    </xf>
    <xf numFmtId="182" fontId="6" fillId="0" borderId="1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25">
      <selection activeCell="B36" sqref="B36:B37"/>
    </sheetView>
  </sheetViews>
  <sheetFormatPr defaultColWidth="9.140625" defaultRowHeight="12.75"/>
  <cols>
    <col min="1" max="1" width="7.28125" style="0" customWidth="1"/>
    <col min="2" max="2" width="30.7109375" style="0" customWidth="1"/>
    <col min="3" max="3" width="27.57421875" style="0" customWidth="1"/>
    <col min="4" max="4" width="30.57421875" style="0" customWidth="1"/>
    <col min="5" max="5" width="22.00390625" style="0" customWidth="1"/>
    <col min="6" max="6" width="21.421875" style="0" customWidth="1"/>
    <col min="7" max="7" width="28.28125" style="0" customWidth="1"/>
    <col min="8" max="8" width="14.8515625" style="0" customWidth="1"/>
  </cols>
  <sheetData>
    <row r="1" ht="12.75">
      <c r="A1" s="27"/>
    </row>
    <row r="2" spans="1:2" ht="33.75">
      <c r="A2" s="27"/>
      <c r="B2" s="28" t="s">
        <v>74</v>
      </c>
    </row>
    <row r="3" spans="1:2" ht="33.75">
      <c r="A3" s="27"/>
      <c r="B3" s="28"/>
    </row>
    <row r="4" spans="1:2" ht="33.75">
      <c r="A4" s="27"/>
      <c r="B4" s="28" t="s">
        <v>71</v>
      </c>
    </row>
    <row r="5" spans="1:2" ht="33.75">
      <c r="A5" s="27"/>
      <c r="B5" s="28"/>
    </row>
    <row r="6" ht="13.5" thickBot="1">
      <c r="A6" s="27"/>
    </row>
    <row r="7" spans="1:8" ht="69.75">
      <c r="A7" s="29"/>
      <c r="B7" s="31" t="s">
        <v>0</v>
      </c>
      <c r="C7" s="32" t="s">
        <v>66</v>
      </c>
      <c r="D7" s="32" t="s">
        <v>67</v>
      </c>
      <c r="E7" s="32" t="s">
        <v>3</v>
      </c>
      <c r="F7" s="33" t="s">
        <v>61</v>
      </c>
      <c r="G7" s="34" t="s">
        <v>68</v>
      </c>
      <c r="H7" s="47" t="s">
        <v>60</v>
      </c>
    </row>
    <row r="8" spans="1:8" ht="23.25">
      <c r="A8" s="27"/>
      <c r="B8" s="52" t="s">
        <v>31</v>
      </c>
      <c r="C8" s="53">
        <v>7409</v>
      </c>
      <c r="D8" s="54">
        <v>6822</v>
      </c>
      <c r="E8" s="55">
        <v>306</v>
      </c>
      <c r="F8" s="53">
        <f>D8/E8</f>
        <v>22.294117647058822</v>
      </c>
      <c r="G8" s="56">
        <f>D8-C8</f>
        <v>-587</v>
      </c>
      <c r="H8" s="48">
        <f aca="true" t="shared" si="0" ref="H8:H34">100*G8/D8</f>
        <v>-8.604514805042509</v>
      </c>
    </row>
    <row r="9" spans="1:8" ht="23.25">
      <c r="A9" s="27"/>
      <c r="B9" s="35" t="s">
        <v>32</v>
      </c>
      <c r="C9" s="36">
        <v>7081.5</v>
      </c>
      <c r="D9" s="37">
        <v>7476.5</v>
      </c>
      <c r="E9" s="38">
        <v>475</v>
      </c>
      <c r="F9" s="36">
        <f aca="true" t="shared" si="1" ref="F9:F33">D9/E9</f>
        <v>15.74</v>
      </c>
      <c r="G9" s="39">
        <f aca="true" t="shared" si="2" ref="G9:G33">D9-C9</f>
        <v>395</v>
      </c>
      <c r="H9" s="49">
        <f t="shared" si="0"/>
        <v>5.283220758376245</v>
      </c>
    </row>
    <row r="10" spans="1:8" ht="23.25">
      <c r="A10" s="27"/>
      <c r="B10" s="52" t="s">
        <v>33</v>
      </c>
      <c r="C10" s="53">
        <v>18089</v>
      </c>
      <c r="D10" s="54">
        <v>19697.5</v>
      </c>
      <c r="E10" s="55">
        <v>960</v>
      </c>
      <c r="F10" s="53">
        <f t="shared" si="1"/>
        <v>20.518229166666668</v>
      </c>
      <c r="G10" s="56">
        <f t="shared" si="2"/>
        <v>1608.5</v>
      </c>
      <c r="H10" s="48">
        <f t="shared" si="0"/>
        <v>8.166010915090748</v>
      </c>
    </row>
    <row r="11" spans="1:8" ht="23.25">
      <c r="A11" s="27"/>
      <c r="B11" s="35" t="s">
        <v>34</v>
      </c>
      <c r="C11" s="36">
        <v>3708</v>
      </c>
      <c r="D11" s="37">
        <v>4357</v>
      </c>
      <c r="E11" s="38">
        <v>159</v>
      </c>
      <c r="F11" s="36">
        <f t="shared" si="1"/>
        <v>27.40251572327044</v>
      </c>
      <c r="G11" s="39">
        <f t="shared" si="2"/>
        <v>649</v>
      </c>
      <c r="H11" s="49">
        <f t="shared" si="0"/>
        <v>14.89557034656874</v>
      </c>
    </row>
    <row r="12" spans="1:8" ht="23.25">
      <c r="A12" s="27"/>
      <c r="B12" s="52" t="s">
        <v>35</v>
      </c>
      <c r="C12" s="53">
        <v>27445</v>
      </c>
      <c r="D12" s="54">
        <v>29396</v>
      </c>
      <c r="E12" s="55">
        <v>1681</v>
      </c>
      <c r="F12" s="53">
        <f t="shared" si="1"/>
        <v>17.48720999405116</v>
      </c>
      <c r="G12" s="56">
        <f t="shared" si="2"/>
        <v>1951</v>
      </c>
      <c r="H12" s="48">
        <f t="shared" si="0"/>
        <v>6.636957409171316</v>
      </c>
    </row>
    <row r="13" spans="1:8" ht="23.25">
      <c r="A13" s="27"/>
      <c r="B13" s="35" t="s">
        <v>36</v>
      </c>
      <c r="C13" s="36">
        <v>6904</v>
      </c>
      <c r="D13" s="37">
        <v>7180.5</v>
      </c>
      <c r="E13" s="38">
        <v>275</v>
      </c>
      <c r="F13" s="36">
        <f t="shared" si="1"/>
        <v>26.11090909090909</v>
      </c>
      <c r="G13" s="39">
        <f t="shared" si="2"/>
        <v>276.5</v>
      </c>
      <c r="H13" s="49">
        <f t="shared" si="0"/>
        <v>3.8507067752941997</v>
      </c>
    </row>
    <row r="14" spans="1:8" ht="23.25">
      <c r="A14" s="27"/>
      <c r="B14" s="52" t="s">
        <v>37</v>
      </c>
      <c r="C14" s="53">
        <v>13694.5</v>
      </c>
      <c r="D14" s="54">
        <v>12358.5</v>
      </c>
      <c r="E14" s="55">
        <v>1000</v>
      </c>
      <c r="F14" s="53">
        <f t="shared" si="1"/>
        <v>12.3585</v>
      </c>
      <c r="G14" s="56">
        <f t="shared" si="2"/>
        <v>-1336</v>
      </c>
      <c r="H14" s="48">
        <f t="shared" si="0"/>
        <v>-10.810373427195858</v>
      </c>
    </row>
    <row r="15" spans="1:8" ht="23.25">
      <c r="A15" s="27"/>
      <c r="B15" s="35" t="s">
        <v>69</v>
      </c>
      <c r="C15" s="36">
        <v>11425.5</v>
      </c>
      <c r="D15" s="37">
        <v>12848.5</v>
      </c>
      <c r="E15" s="38">
        <v>547</v>
      </c>
      <c r="F15" s="36">
        <f t="shared" si="1"/>
        <v>23.489031078610605</v>
      </c>
      <c r="G15" s="39">
        <f t="shared" si="2"/>
        <v>1423</v>
      </c>
      <c r="H15" s="49">
        <f t="shared" si="0"/>
        <v>11.075222788652372</v>
      </c>
    </row>
    <row r="16" spans="1:8" ht="23.25">
      <c r="A16" s="27"/>
      <c r="B16" s="52" t="s">
        <v>39</v>
      </c>
      <c r="C16" s="53">
        <v>6154.5</v>
      </c>
      <c r="D16" s="54">
        <v>6789</v>
      </c>
      <c r="E16" s="55">
        <v>765</v>
      </c>
      <c r="F16" s="53">
        <f t="shared" si="1"/>
        <v>8.874509803921569</v>
      </c>
      <c r="G16" s="56">
        <f t="shared" si="2"/>
        <v>634.5</v>
      </c>
      <c r="H16" s="48">
        <f t="shared" si="0"/>
        <v>9.34600088378259</v>
      </c>
    </row>
    <row r="17" spans="1:8" ht="23.25">
      <c r="A17" s="27"/>
      <c r="B17" s="35" t="s">
        <v>40</v>
      </c>
      <c r="C17" s="36">
        <v>4506</v>
      </c>
      <c r="D17" s="37">
        <v>4326</v>
      </c>
      <c r="E17" s="38">
        <v>311</v>
      </c>
      <c r="F17" s="36">
        <f t="shared" si="1"/>
        <v>13.909967845659164</v>
      </c>
      <c r="G17" s="39">
        <f t="shared" si="2"/>
        <v>-180</v>
      </c>
      <c r="H17" s="49">
        <f t="shared" si="0"/>
        <v>-4.160887656033287</v>
      </c>
    </row>
    <row r="18" spans="1:8" ht="23.25">
      <c r="A18" s="27"/>
      <c r="B18" s="52" t="s">
        <v>41</v>
      </c>
      <c r="C18" s="53">
        <v>3012.5</v>
      </c>
      <c r="D18" s="54">
        <v>3576</v>
      </c>
      <c r="E18" s="55">
        <v>126</v>
      </c>
      <c r="F18" s="53">
        <f t="shared" si="1"/>
        <v>28.38095238095238</v>
      </c>
      <c r="G18" s="56">
        <f t="shared" si="2"/>
        <v>563.5</v>
      </c>
      <c r="H18" s="48">
        <f t="shared" si="0"/>
        <v>15.757829977628635</v>
      </c>
    </row>
    <row r="19" spans="1:8" ht="23.25">
      <c r="A19" s="27"/>
      <c r="B19" s="35" t="s">
        <v>42</v>
      </c>
      <c r="C19" s="36">
        <v>23024</v>
      </c>
      <c r="D19" s="37">
        <v>22023</v>
      </c>
      <c r="E19" s="38">
        <v>1015</v>
      </c>
      <c r="F19" s="36">
        <f t="shared" si="1"/>
        <v>21.697536945812807</v>
      </c>
      <c r="G19" s="39">
        <f t="shared" si="2"/>
        <v>-1001</v>
      </c>
      <c r="H19" s="49">
        <f t="shared" si="0"/>
        <v>-4.545248149661718</v>
      </c>
    </row>
    <row r="20" spans="1:8" ht="23.25">
      <c r="A20" s="27"/>
      <c r="B20" s="52" t="s">
        <v>43</v>
      </c>
      <c r="C20" s="53">
        <v>6194</v>
      </c>
      <c r="D20" s="54">
        <v>5540</v>
      </c>
      <c r="E20" s="55">
        <v>216</v>
      </c>
      <c r="F20" s="53">
        <f t="shared" si="1"/>
        <v>25.64814814814815</v>
      </c>
      <c r="G20" s="56">
        <f t="shared" si="2"/>
        <v>-654</v>
      </c>
      <c r="H20" s="48">
        <f t="shared" si="0"/>
        <v>-11.80505415162455</v>
      </c>
    </row>
    <row r="21" spans="1:8" ht="23.25">
      <c r="A21" s="27"/>
      <c r="B21" s="35" t="s">
        <v>44</v>
      </c>
      <c r="C21" s="36">
        <v>13275.5</v>
      </c>
      <c r="D21" s="37">
        <v>12092</v>
      </c>
      <c r="E21" s="38">
        <v>680</v>
      </c>
      <c r="F21" s="36">
        <f t="shared" si="1"/>
        <v>17.78235294117647</v>
      </c>
      <c r="G21" s="39">
        <f t="shared" si="2"/>
        <v>-1183.5</v>
      </c>
      <c r="H21" s="49">
        <f t="shared" si="0"/>
        <v>-9.787462785312604</v>
      </c>
    </row>
    <row r="22" spans="1:8" ht="23.25">
      <c r="A22" s="27"/>
      <c r="B22" s="52" t="s">
        <v>45</v>
      </c>
      <c r="C22" s="53">
        <v>13772</v>
      </c>
      <c r="D22" s="54">
        <v>4793.5</v>
      </c>
      <c r="E22" s="55">
        <v>1031</v>
      </c>
      <c r="F22" s="53">
        <f t="shared" si="1"/>
        <v>4.649369544131911</v>
      </c>
      <c r="G22" s="56">
        <f t="shared" si="2"/>
        <v>-8978.5</v>
      </c>
      <c r="H22" s="48">
        <f t="shared" si="0"/>
        <v>-187.3057265046417</v>
      </c>
    </row>
    <row r="23" spans="1:8" ht="23.25">
      <c r="A23" s="27"/>
      <c r="B23" s="35" t="s">
        <v>46</v>
      </c>
      <c r="C23" s="36">
        <v>5529</v>
      </c>
      <c r="D23" s="37">
        <v>7395</v>
      </c>
      <c r="E23" s="38">
        <v>329</v>
      </c>
      <c r="F23" s="36">
        <f t="shared" si="1"/>
        <v>22.477203647416413</v>
      </c>
      <c r="G23" s="39">
        <f t="shared" si="2"/>
        <v>1866</v>
      </c>
      <c r="H23" s="49">
        <f t="shared" si="0"/>
        <v>25.233265720081135</v>
      </c>
    </row>
    <row r="24" spans="1:8" ht="23.25">
      <c r="A24" s="27"/>
      <c r="B24" s="52" t="s">
        <v>47</v>
      </c>
      <c r="C24" s="53">
        <v>4648.5</v>
      </c>
      <c r="D24" s="54">
        <v>6561.5</v>
      </c>
      <c r="E24" s="55">
        <v>169</v>
      </c>
      <c r="F24" s="53">
        <f t="shared" si="1"/>
        <v>38.82544378698225</v>
      </c>
      <c r="G24" s="56">
        <f t="shared" si="2"/>
        <v>1913</v>
      </c>
      <c r="H24" s="48">
        <f t="shared" si="0"/>
        <v>29.154918844776347</v>
      </c>
    </row>
    <row r="25" spans="1:8" ht="23.25">
      <c r="A25" s="27"/>
      <c r="B25" s="35" t="s">
        <v>48</v>
      </c>
      <c r="C25" s="36">
        <v>1304</v>
      </c>
      <c r="D25" s="37">
        <v>1251</v>
      </c>
      <c r="E25" s="38">
        <v>665</v>
      </c>
      <c r="F25" s="36">
        <f t="shared" si="1"/>
        <v>1.881203007518797</v>
      </c>
      <c r="G25" s="39">
        <f t="shared" si="2"/>
        <v>-53</v>
      </c>
      <c r="H25" s="49">
        <f t="shared" si="0"/>
        <v>-4.236610711430855</v>
      </c>
    </row>
    <row r="26" spans="1:8" ht="23.25">
      <c r="A26" s="27"/>
      <c r="B26" s="52" t="s">
        <v>49</v>
      </c>
      <c r="C26" s="53">
        <v>20103</v>
      </c>
      <c r="D26" s="54">
        <v>19367</v>
      </c>
      <c r="E26" s="55">
        <v>467</v>
      </c>
      <c r="F26" s="53">
        <f t="shared" si="1"/>
        <v>41.471092077087796</v>
      </c>
      <c r="G26" s="56">
        <f t="shared" si="2"/>
        <v>-736</v>
      </c>
      <c r="H26" s="48">
        <f t="shared" si="0"/>
        <v>-3.8002788248050807</v>
      </c>
    </row>
    <row r="27" spans="1:8" ht="23.25">
      <c r="A27" s="27"/>
      <c r="B27" s="35" t="s">
        <v>50</v>
      </c>
      <c r="C27" s="36">
        <v>18980</v>
      </c>
      <c r="D27" s="37">
        <v>24409</v>
      </c>
      <c r="E27" s="38">
        <v>880</v>
      </c>
      <c r="F27" s="36">
        <f t="shared" si="1"/>
        <v>27.7375</v>
      </c>
      <c r="G27" s="39">
        <f t="shared" si="2"/>
        <v>5429</v>
      </c>
      <c r="H27" s="49">
        <f t="shared" si="0"/>
        <v>22.241796058830758</v>
      </c>
    </row>
    <row r="28" spans="1:8" ht="23.25">
      <c r="A28" s="27"/>
      <c r="B28" s="52" t="s">
        <v>51</v>
      </c>
      <c r="C28" s="53">
        <v>4616</v>
      </c>
      <c r="D28" s="54">
        <v>5453</v>
      </c>
      <c r="E28" s="55">
        <v>241</v>
      </c>
      <c r="F28" s="53">
        <f t="shared" si="1"/>
        <v>22.62655601659751</v>
      </c>
      <c r="G28" s="56">
        <f t="shared" si="2"/>
        <v>837</v>
      </c>
      <c r="H28" s="48">
        <f t="shared" si="0"/>
        <v>15.349348982211627</v>
      </c>
    </row>
    <row r="29" spans="1:8" ht="23.25">
      <c r="A29" s="27"/>
      <c r="B29" s="35" t="s">
        <v>52</v>
      </c>
      <c r="C29" s="36">
        <v>1460</v>
      </c>
      <c r="D29" s="37">
        <v>4434.5</v>
      </c>
      <c r="E29" s="38">
        <v>402</v>
      </c>
      <c r="F29" s="36">
        <f t="shared" si="1"/>
        <v>11.031094527363184</v>
      </c>
      <c r="G29" s="39">
        <f t="shared" si="2"/>
        <v>2974.5</v>
      </c>
      <c r="H29" s="49">
        <f t="shared" si="0"/>
        <v>67.07633329574924</v>
      </c>
    </row>
    <row r="30" spans="1:8" ht="23.25">
      <c r="A30" s="27"/>
      <c r="B30" s="52" t="s">
        <v>53</v>
      </c>
      <c r="C30" s="53">
        <v>5052</v>
      </c>
      <c r="D30" s="54">
        <v>7422</v>
      </c>
      <c r="E30" s="55">
        <v>378</v>
      </c>
      <c r="F30" s="53">
        <f t="shared" si="1"/>
        <v>19.634920634920636</v>
      </c>
      <c r="G30" s="56">
        <f t="shared" si="2"/>
        <v>2370</v>
      </c>
      <c r="H30" s="48">
        <f t="shared" si="0"/>
        <v>31.932093775262732</v>
      </c>
    </row>
    <row r="31" spans="1:8" ht="23.25">
      <c r="A31" s="27"/>
      <c r="B31" s="35" t="s">
        <v>54</v>
      </c>
      <c r="C31" s="36">
        <v>9312.5</v>
      </c>
      <c r="D31" s="37">
        <v>9438</v>
      </c>
      <c r="E31" s="38">
        <v>395</v>
      </c>
      <c r="F31" s="36">
        <f t="shared" si="1"/>
        <v>23.89367088607595</v>
      </c>
      <c r="G31" s="39">
        <f t="shared" si="2"/>
        <v>125.5</v>
      </c>
      <c r="H31" s="49">
        <f t="shared" si="0"/>
        <v>1.3297308751854207</v>
      </c>
    </row>
    <row r="32" spans="1:8" ht="23.25">
      <c r="A32" s="27"/>
      <c r="B32" s="52" t="s">
        <v>55</v>
      </c>
      <c r="C32" s="53">
        <v>18477</v>
      </c>
      <c r="D32" s="54">
        <v>20138</v>
      </c>
      <c r="E32" s="55">
        <v>440</v>
      </c>
      <c r="F32" s="53">
        <f t="shared" si="1"/>
        <v>45.768181818181816</v>
      </c>
      <c r="G32" s="56">
        <f t="shared" si="2"/>
        <v>1661</v>
      </c>
      <c r="H32" s="48">
        <f t="shared" si="0"/>
        <v>8.248088191478796</v>
      </c>
    </row>
    <row r="33" spans="1:8" ht="24" thickBot="1">
      <c r="A33" s="27"/>
      <c r="B33" s="40" t="s">
        <v>56</v>
      </c>
      <c r="C33" s="41">
        <v>89717.5</v>
      </c>
      <c r="D33" s="42">
        <v>100039.5</v>
      </c>
      <c r="E33" s="43">
        <v>8995</v>
      </c>
      <c r="F33" s="41">
        <f t="shared" si="1"/>
        <v>11.121678710394663</v>
      </c>
      <c r="G33" s="44">
        <f t="shared" si="2"/>
        <v>10322</v>
      </c>
      <c r="H33" s="50">
        <f t="shared" si="0"/>
        <v>10.317924419854158</v>
      </c>
    </row>
    <row r="34" spans="1:8" ht="42.75" customHeight="1" thickBot="1">
      <c r="A34" s="27"/>
      <c r="B34" s="45" t="s">
        <v>70</v>
      </c>
      <c r="C34" s="57">
        <f>SUM(C8:C33)</f>
        <v>344894.5</v>
      </c>
      <c r="D34" s="58">
        <f>SUM(D8:D33)</f>
        <v>365184.5</v>
      </c>
      <c r="E34" s="46">
        <f>SUM(E8:E33)</f>
        <v>22908</v>
      </c>
      <c r="F34" s="58">
        <f>D34/E34</f>
        <v>15.941352365985681</v>
      </c>
      <c r="G34" s="58">
        <f>D34-C34</f>
        <v>20290</v>
      </c>
      <c r="H34" s="51">
        <f t="shared" si="0"/>
        <v>5.556095617420783</v>
      </c>
    </row>
    <row r="35" ht="12.75">
      <c r="A35" s="27"/>
    </row>
    <row r="36" spans="1:2" ht="18">
      <c r="A36" s="27"/>
      <c r="B36" s="30" t="s">
        <v>73</v>
      </c>
    </row>
    <row r="37" spans="1:2" ht="18">
      <c r="A37" s="27"/>
      <c r="B37" s="30" t="s">
        <v>72</v>
      </c>
    </row>
    <row r="38" spans="1:2" ht="18">
      <c r="A38" s="27"/>
      <c r="B38" s="3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5.28125" style="0" customWidth="1"/>
    <col min="2" max="2" width="16.421875" style="0" customWidth="1"/>
    <col min="3" max="3" width="10.8515625" style="2" customWidth="1"/>
    <col min="4" max="4" width="11.00390625" style="3" customWidth="1"/>
    <col min="5" max="5" width="14.7109375" style="0" customWidth="1"/>
    <col min="6" max="6" width="13.140625" style="0" bestFit="1" customWidth="1"/>
    <col min="7" max="7" width="12.140625" style="0" customWidth="1"/>
    <col min="8" max="8" width="10.28125" style="0" customWidth="1"/>
    <col min="9" max="9" width="0.2890625" style="0" customWidth="1"/>
  </cols>
  <sheetData>
    <row r="1" ht="13.5" thickBot="1">
      <c r="B1" t="s">
        <v>65</v>
      </c>
    </row>
    <row r="2" spans="1:9" s="1" customFormat="1" ht="51">
      <c r="A2" s="14" t="s">
        <v>62</v>
      </c>
      <c r="B2" s="15" t="s">
        <v>0</v>
      </c>
      <c r="C2" s="16" t="s">
        <v>2</v>
      </c>
      <c r="D2" s="16" t="s">
        <v>1</v>
      </c>
      <c r="E2" s="16" t="s">
        <v>64</v>
      </c>
      <c r="F2" s="16" t="s">
        <v>63</v>
      </c>
      <c r="G2" s="16" t="s">
        <v>61</v>
      </c>
      <c r="H2" s="17" t="s">
        <v>4</v>
      </c>
      <c r="I2" s="18" t="s">
        <v>60</v>
      </c>
    </row>
    <row r="3" spans="1:9" ht="12.75">
      <c r="A3" s="7" t="s">
        <v>5</v>
      </c>
      <c r="B3" s="4" t="s">
        <v>31</v>
      </c>
      <c r="C3" s="5">
        <v>6838</v>
      </c>
      <c r="D3" s="9">
        <v>7409</v>
      </c>
      <c r="E3" s="12">
        <v>6822</v>
      </c>
      <c r="F3" s="13">
        <v>306</v>
      </c>
      <c r="G3" s="5">
        <f>E3/F3</f>
        <v>22.294117647058822</v>
      </c>
      <c r="H3" s="6">
        <f>E3-D3</f>
        <v>-587</v>
      </c>
      <c r="I3" s="8"/>
    </row>
    <row r="4" spans="1:9" ht="12.75">
      <c r="A4" s="7" t="s">
        <v>6</v>
      </c>
      <c r="B4" s="4" t="s">
        <v>32</v>
      </c>
      <c r="C4" s="5">
        <v>7382</v>
      </c>
      <c r="D4" s="9">
        <v>7081.5</v>
      </c>
      <c r="E4" s="12">
        <v>7476.5</v>
      </c>
      <c r="F4" s="13">
        <v>475</v>
      </c>
      <c r="G4" s="5">
        <f aca="true" t="shared" si="0" ref="G4:G29">E4/F4</f>
        <v>15.74</v>
      </c>
      <c r="H4" s="6">
        <f aca="true" t="shared" si="1" ref="H4:H29">E4-D4</f>
        <v>395</v>
      </c>
      <c r="I4" s="8"/>
    </row>
    <row r="5" spans="1:9" ht="12.75">
      <c r="A5" s="7" t="s">
        <v>7</v>
      </c>
      <c r="B5" s="4" t="s">
        <v>33</v>
      </c>
      <c r="C5" s="5">
        <v>15030</v>
      </c>
      <c r="D5" s="9">
        <v>18089</v>
      </c>
      <c r="E5" s="12">
        <v>19697.5</v>
      </c>
      <c r="F5" s="13">
        <v>960</v>
      </c>
      <c r="G5" s="5">
        <f t="shared" si="0"/>
        <v>20.518229166666668</v>
      </c>
      <c r="H5" s="6">
        <f t="shared" si="1"/>
        <v>1608.5</v>
      </c>
      <c r="I5" s="8"/>
    </row>
    <row r="6" spans="1:9" ht="12.75">
      <c r="A6" s="7" t="s">
        <v>8</v>
      </c>
      <c r="B6" s="4" t="s">
        <v>34</v>
      </c>
      <c r="C6" s="5">
        <v>2062</v>
      </c>
      <c r="D6" s="9">
        <v>3708</v>
      </c>
      <c r="E6" s="12">
        <v>4357</v>
      </c>
      <c r="F6" s="13">
        <v>159</v>
      </c>
      <c r="G6" s="5">
        <f t="shared" si="0"/>
        <v>27.40251572327044</v>
      </c>
      <c r="H6" s="6">
        <f t="shared" si="1"/>
        <v>649</v>
      </c>
      <c r="I6" s="8"/>
    </row>
    <row r="7" spans="1:9" ht="12.75">
      <c r="A7" s="7" t="s">
        <v>9</v>
      </c>
      <c r="B7" s="4" t="s">
        <v>35</v>
      </c>
      <c r="C7" s="5">
        <v>24960.5</v>
      </c>
      <c r="D7" s="9">
        <v>27445</v>
      </c>
      <c r="E7" s="12">
        <v>29396</v>
      </c>
      <c r="F7" s="13">
        <v>1681</v>
      </c>
      <c r="G7" s="5">
        <f t="shared" si="0"/>
        <v>17.48720999405116</v>
      </c>
      <c r="H7" s="6">
        <f t="shared" si="1"/>
        <v>1951</v>
      </c>
      <c r="I7" s="8"/>
    </row>
    <row r="8" spans="1:9" ht="12.75">
      <c r="A8" s="7" t="s">
        <v>10</v>
      </c>
      <c r="B8" s="4" t="s">
        <v>36</v>
      </c>
      <c r="C8" s="5">
        <v>5321</v>
      </c>
      <c r="D8" s="9">
        <v>6904</v>
      </c>
      <c r="E8" s="12">
        <v>7180.5</v>
      </c>
      <c r="F8" s="13">
        <v>275</v>
      </c>
      <c r="G8" s="5">
        <f t="shared" si="0"/>
        <v>26.11090909090909</v>
      </c>
      <c r="H8" s="6">
        <f t="shared" si="1"/>
        <v>276.5</v>
      </c>
      <c r="I8" s="8"/>
    </row>
    <row r="9" spans="1:9" ht="12.75">
      <c r="A9" s="7" t="s">
        <v>11</v>
      </c>
      <c r="B9" s="4" t="s">
        <v>37</v>
      </c>
      <c r="C9" s="5">
        <v>13280.5</v>
      </c>
      <c r="D9" s="9">
        <v>13694.5</v>
      </c>
      <c r="E9" s="12">
        <v>12358.5</v>
      </c>
      <c r="F9" s="13">
        <v>1000</v>
      </c>
      <c r="G9" s="5">
        <f t="shared" si="0"/>
        <v>12.3585</v>
      </c>
      <c r="H9" s="6">
        <f t="shared" si="1"/>
        <v>-1336</v>
      </c>
      <c r="I9" s="8"/>
    </row>
    <row r="10" spans="1:9" ht="12.75">
      <c r="A10" s="7" t="s">
        <v>12</v>
      </c>
      <c r="B10" s="4" t="s">
        <v>38</v>
      </c>
      <c r="C10" s="5">
        <v>11611</v>
      </c>
      <c r="D10" s="9">
        <v>11425.5</v>
      </c>
      <c r="E10" s="12">
        <v>12848.5</v>
      </c>
      <c r="F10" s="13">
        <v>547</v>
      </c>
      <c r="G10" s="5">
        <f t="shared" si="0"/>
        <v>23.489031078610605</v>
      </c>
      <c r="H10" s="6">
        <f t="shared" si="1"/>
        <v>1423</v>
      </c>
      <c r="I10" s="8"/>
    </row>
    <row r="11" spans="1:9" ht="12.75">
      <c r="A11" s="7" t="s">
        <v>13</v>
      </c>
      <c r="B11" s="4" t="s">
        <v>39</v>
      </c>
      <c r="C11" s="5">
        <v>3722</v>
      </c>
      <c r="D11" s="9">
        <v>6154.5</v>
      </c>
      <c r="E11" s="12">
        <v>6789</v>
      </c>
      <c r="F11" s="13">
        <v>765</v>
      </c>
      <c r="G11" s="5">
        <f t="shared" si="0"/>
        <v>8.874509803921569</v>
      </c>
      <c r="H11" s="6">
        <f t="shared" si="1"/>
        <v>634.5</v>
      </c>
      <c r="I11" s="8"/>
    </row>
    <row r="12" spans="1:9" ht="12.75">
      <c r="A12" s="7" t="s">
        <v>14</v>
      </c>
      <c r="B12" s="4" t="s">
        <v>40</v>
      </c>
      <c r="C12" s="5">
        <v>4339.5</v>
      </c>
      <c r="D12" s="9">
        <v>4506</v>
      </c>
      <c r="E12" s="12">
        <v>4326</v>
      </c>
      <c r="F12" s="13">
        <v>311</v>
      </c>
      <c r="G12" s="5">
        <f t="shared" si="0"/>
        <v>13.909967845659164</v>
      </c>
      <c r="H12" s="6">
        <f t="shared" si="1"/>
        <v>-180</v>
      </c>
      <c r="I12" s="8"/>
    </row>
    <row r="13" spans="1:9" ht="12.75">
      <c r="A13" s="7" t="s">
        <v>15</v>
      </c>
      <c r="B13" s="4" t="s">
        <v>41</v>
      </c>
      <c r="C13" s="5">
        <v>2095</v>
      </c>
      <c r="D13" s="9">
        <v>3012.5</v>
      </c>
      <c r="E13" s="12">
        <v>3576</v>
      </c>
      <c r="F13" s="13">
        <v>126</v>
      </c>
      <c r="G13" s="5">
        <f t="shared" si="0"/>
        <v>28.38095238095238</v>
      </c>
      <c r="H13" s="6">
        <f t="shared" si="1"/>
        <v>563.5</v>
      </c>
      <c r="I13" s="8"/>
    </row>
    <row r="14" spans="1:9" ht="12.75">
      <c r="A14" s="7" t="s">
        <v>16</v>
      </c>
      <c r="B14" s="4" t="s">
        <v>42</v>
      </c>
      <c r="C14" s="5">
        <v>22944</v>
      </c>
      <c r="D14" s="9">
        <v>23024</v>
      </c>
      <c r="E14" s="12">
        <v>22023</v>
      </c>
      <c r="F14" s="13">
        <v>1015</v>
      </c>
      <c r="G14" s="5">
        <f t="shared" si="0"/>
        <v>21.697536945812807</v>
      </c>
      <c r="H14" s="6">
        <f t="shared" si="1"/>
        <v>-1001</v>
      </c>
      <c r="I14" s="8"/>
    </row>
    <row r="15" spans="1:9" ht="12.75">
      <c r="A15" s="7" t="s">
        <v>17</v>
      </c>
      <c r="B15" s="4" t="s">
        <v>43</v>
      </c>
      <c r="C15" s="5">
        <v>4538</v>
      </c>
      <c r="D15" s="9">
        <v>6194</v>
      </c>
      <c r="E15" s="12">
        <v>5540</v>
      </c>
      <c r="F15" s="13">
        <v>216</v>
      </c>
      <c r="G15" s="5">
        <f t="shared" si="0"/>
        <v>25.64814814814815</v>
      </c>
      <c r="H15" s="6">
        <f t="shared" si="1"/>
        <v>-654</v>
      </c>
      <c r="I15" s="8"/>
    </row>
    <row r="16" spans="1:9" ht="12.75">
      <c r="A16" s="7" t="s">
        <v>18</v>
      </c>
      <c r="B16" s="4" t="s">
        <v>44</v>
      </c>
      <c r="C16" s="5">
        <v>13542.5</v>
      </c>
      <c r="D16" s="9">
        <v>13275.5</v>
      </c>
      <c r="E16" s="12">
        <v>12092</v>
      </c>
      <c r="F16" s="13">
        <v>680</v>
      </c>
      <c r="G16" s="5">
        <f t="shared" si="0"/>
        <v>17.78235294117647</v>
      </c>
      <c r="H16" s="6">
        <f t="shared" si="1"/>
        <v>-1183.5</v>
      </c>
      <c r="I16" s="8"/>
    </row>
    <row r="17" spans="1:9" ht="12.75">
      <c r="A17" s="7" t="s">
        <v>19</v>
      </c>
      <c r="B17" s="4" t="s">
        <v>45</v>
      </c>
      <c r="C17" s="5">
        <v>9199</v>
      </c>
      <c r="D17" s="9">
        <v>13772</v>
      </c>
      <c r="E17" s="12">
        <v>4793.5</v>
      </c>
      <c r="F17" s="13">
        <v>1031</v>
      </c>
      <c r="G17" s="5">
        <f t="shared" si="0"/>
        <v>4.649369544131911</v>
      </c>
      <c r="H17" s="6">
        <f t="shared" si="1"/>
        <v>-8978.5</v>
      </c>
      <c r="I17" s="8"/>
    </row>
    <row r="18" spans="1:9" ht="12.75">
      <c r="A18" s="7" t="s">
        <v>20</v>
      </c>
      <c r="B18" s="4" t="s">
        <v>46</v>
      </c>
      <c r="C18" s="5">
        <v>4408.5</v>
      </c>
      <c r="D18" s="9">
        <v>5529</v>
      </c>
      <c r="E18" s="12">
        <v>7395</v>
      </c>
      <c r="F18" s="13" t="s">
        <v>75</v>
      </c>
      <c r="G18" s="5" t="e">
        <f t="shared" si="0"/>
        <v>#VALUE!</v>
      </c>
      <c r="H18" s="6">
        <f t="shared" si="1"/>
        <v>1866</v>
      </c>
      <c r="I18" s="8"/>
    </row>
    <row r="19" spans="1:9" ht="12.75">
      <c r="A19" s="7" t="s">
        <v>21</v>
      </c>
      <c r="B19" s="4" t="s">
        <v>47</v>
      </c>
      <c r="C19" s="5">
        <v>3131.5</v>
      </c>
      <c r="D19" s="9">
        <v>4648.5</v>
      </c>
      <c r="E19" s="12">
        <v>6561.5</v>
      </c>
      <c r="F19" s="13">
        <v>169</v>
      </c>
      <c r="G19" s="5">
        <f t="shared" si="0"/>
        <v>38.82544378698225</v>
      </c>
      <c r="H19" s="6">
        <f t="shared" si="1"/>
        <v>1913</v>
      </c>
      <c r="I19" s="8"/>
    </row>
    <row r="20" spans="1:9" ht="12.75">
      <c r="A20" s="7" t="s">
        <v>22</v>
      </c>
      <c r="B20" s="4" t="s">
        <v>48</v>
      </c>
      <c r="C20" s="5">
        <v>1713</v>
      </c>
      <c r="D20" s="9">
        <v>1304</v>
      </c>
      <c r="E20" s="12">
        <v>1251</v>
      </c>
      <c r="F20" s="13">
        <v>665</v>
      </c>
      <c r="G20" s="5">
        <f t="shared" si="0"/>
        <v>1.881203007518797</v>
      </c>
      <c r="H20" s="6">
        <f t="shared" si="1"/>
        <v>-53</v>
      </c>
      <c r="I20" s="8"/>
    </row>
    <row r="21" spans="1:9" ht="12.75">
      <c r="A21" s="7" t="s">
        <v>23</v>
      </c>
      <c r="B21" s="4" t="s">
        <v>49</v>
      </c>
      <c r="C21" s="5">
        <v>16433</v>
      </c>
      <c r="D21" s="9">
        <v>20103</v>
      </c>
      <c r="E21" s="12">
        <v>19367</v>
      </c>
      <c r="F21" s="13">
        <v>467</v>
      </c>
      <c r="G21" s="5">
        <f t="shared" si="0"/>
        <v>41.471092077087796</v>
      </c>
      <c r="H21" s="6">
        <f t="shared" si="1"/>
        <v>-736</v>
      </c>
      <c r="I21" s="8"/>
    </row>
    <row r="22" spans="1:9" ht="12.75">
      <c r="A22" s="7" t="s">
        <v>24</v>
      </c>
      <c r="B22" s="4" t="s">
        <v>50</v>
      </c>
      <c r="C22" s="5">
        <v>22683</v>
      </c>
      <c r="D22" s="9">
        <v>18980</v>
      </c>
      <c r="E22" s="12">
        <v>24409</v>
      </c>
      <c r="F22" s="13">
        <v>880</v>
      </c>
      <c r="G22" s="5">
        <f t="shared" si="0"/>
        <v>27.7375</v>
      </c>
      <c r="H22" s="6">
        <f t="shared" si="1"/>
        <v>5429</v>
      </c>
      <c r="I22" s="8"/>
    </row>
    <row r="23" spans="1:9" ht="12.75">
      <c r="A23" s="7" t="s">
        <v>25</v>
      </c>
      <c r="B23" s="4" t="s">
        <v>51</v>
      </c>
      <c r="C23" s="5">
        <v>4206.5</v>
      </c>
      <c r="D23" s="9">
        <v>4616</v>
      </c>
      <c r="E23" s="12">
        <v>5453</v>
      </c>
      <c r="F23" s="13">
        <v>241</v>
      </c>
      <c r="G23" s="5">
        <f t="shared" si="0"/>
        <v>22.62655601659751</v>
      </c>
      <c r="H23" s="6">
        <f t="shared" si="1"/>
        <v>837</v>
      </c>
      <c r="I23" s="8"/>
    </row>
    <row r="24" spans="1:9" ht="12.75">
      <c r="A24" s="7" t="s">
        <v>26</v>
      </c>
      <c r="B24" s="4" t="s">
        <v>52</v>
      </c>
      <c r="C24" s="5">
        <v>955</v>
      </c>
      <c r="D24" s="9">
        <v>1460</v>
      </c>
      <c r="E24" s="12">
        <v>4434.5</v>
      </c>
      <c r="F24" s="13">
        <v>402</v>
      </c>
      <c r="G24" s="5">
        <f t="shared" si="0"/>
        <v>11.031094527363184</v>
      </c>
      <c r="H24" s="6">
        <f t="shared" si="1"/>
        <v>2974.5</v>
      </c>
      <c r="I24" s="8"/>
    </row>
    <row r="25" spans="1:9" ht="12.75">
      <c r="A25" s="7" t="s">
        <v>27</v>
      </c>
      <c r="B25" s="4" t="s">
        <v>53</v>
      </c>
      <c r="C25" s="5">
        <v>6995</v>
      </c>
      <c r="D25" s="9">
        <v>5052</v>
      </c>
      <c r="E25" s="12">
        <v>7422</v>
      </c>
      <c r="F25" s="13">
        <v>378</v>
      </c>
      <c r="G25" s="5">
        <f t="shared" si="0"/>
        <v>19.634920634920636</v>
      </c>
      <c r="H25" s="6">
        <f t="shared" si="1"/>
        <v>2370</v>
      </c>
      <c r="I25" s="8"/>
    </row>
    <row r="26" spans="1:9" ht="12.75">
      <c r="A26" s="7" t="s">
        <v>28</v>
      </c>
      <c r="B26" s="4" t="s">
        <v>54</v>
      </c>
      <c r="C26" s="5">
        <v>9144</v>
      </c>
      <c r="D26" s="9">
        <v>9312.5</v>
      </c>
      <c r="E26" s="12">
        <v>9438</v>
      </c>
      <c r="F26" s="13">
        <v>395</v>
      </c>
      <c r="G26" s="5">
        <f t="shared" si="0"/>
        <v>23.89367088607595</v>
      </c>
      <c r="H26" s="6">
        <f t="shared" si="1"/>
        <v>125.5</v>
      </c>
      <c r="I26" s="8"/>
    </row>
    <row r="27" spans="1:9" ht="12.75">
      <c r="A27" s="7" t="s">
        <v>29</v>
      </c>
      <c r="B27" s="4" t="s">
        <v>55</v>
      </c>
      <c r="C27" s="5">
        <v>15790</v>
      </c>
      <c r="D27" s="9">
        <v>18477</v>
      </c>
      <c r="E27" s="12">
        <v>20138</v>
      </c>
      <c r="F27" s="13">
        <v>440</v>
      </c>
      <c r="G27" s="5">
        <f t="shared" si="0"/>
        <v>45.768181818181816</v>
      </c>
      <c r="H27" s="6">
        <f t="shared" si="1"/>
        <v>1661</v>
      </c>
      <c r="I27" s="8"/>
    </row>
    <row r="28" spans="1:9" ht="12.75">
      <c r="A28" s="7" t="s">
        <v>30</v>
      </c>
      <c r="B28" s="4" t="s">
        <v>56</v>
      </c>
      <c r="C28" s="5">
        <v>89890</v>
      </c>
      <c r="D28" s="9">
        <v>89717.5</v>
      </c>
      <c r="E28" s="12">
        <v>100039.5</v>
      </c>
      <c r="F28" s="13">
        <v>8995</v>
      </c>
      <c r="G28" s="5">
        <f t="shared" si="0"/>
        <v>11.121678710394663</v>
      </c>
      <c r="H28" s="6">
        <f t="shared" si="1"/>
        <v>10322</v>
      </c>
      <c r="I28" s="8"/>
    </row>
    <row r="29" spans="1:9" ht="13.5" thickBot="1">
      <c r="A29" s="19"/>
      <c r="B29" s="20"/>
      <c r="C29" s="21">
        <f>SUM(C3:C28)</f>
        <v>322214.5</v>
      </c>
      <c r="D29" s="22">
        <f>SUM(D3:D28)</f>
        <v>344894.5</v>
      </c>
      <c r="E29" s="23">
        <f>SUM(E3:E28)</f>
        <v>365184.5</v>
      </c>
      <c r="F29" s="24">
        <f>SUM(F3:F28)</f>
        <v>22579</v>
      </c>
      <c r="G29" s="21">
        <f t="shared" si="0"/>
        <v>16.17363479339209</v>
      </c>
      <c r="H29" s="25">
        <f t="shared" si="1"/>
        <v>20290</v>
      </c>
      <c r="I29" s="26"/>
    </row>
    <row r="30" spans="2:6" ht="18">
      <c r="B30" t="s">
        <v>57</v>
      </c>
      <c r="C30" s="2">
        <v>4437</v>
      </c>
      <c r="D30" s="10">
        <v>4198</v>
      </c>
      <c r="E30" s="11">
        <v>5331</v>
      </c>
      <c r="F30" s="30" t="s">
        <v>73</v>
      </c>
    </row>
    <row r="31" spans="2:6" ht="18">
      <c r="B31" t="s">
        <v>58</v>
      </c>
      <c r="D31" s="10">
        <v>1801</v>
      </c>
      <c r="E31" s="11"/>
      <c r="F31" s="30" t="s">
        <v>72</v>
      </c>
    </row>
    <row r="32" spans="2:5" ht="12.75">
      <c r="B32" t="s">
        <v>59</v>
      </c>
      <c r="C32" s="2">
        <v>5104.5</v>
      </c>
      <c r="D32" s="10">
        <v>4102.5</v>
      </c>
      <c r="E32" s="11">
        <v>3977.5</v>
      </c>
    </row>
    <row r="34" ht="18">
      <c r="B34" s="30"/>
    </row>
    <row r="35" ht="18">
      <c r="B35" s="3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asistent</cp:lastModifiedBy>
  <cp:lastPrinted>2008-03-06T06:16:08Z</cp:lastPrinted>
  <dcterms:created xsi:type="dcterms:W3CDTF">1997-01-24T11:07:25Z</dcterms:created>
  <dcterms:modified xsi:type="dcterms:W3CDTF">2008-03-06T07:13:29Z</dcterms:modified>
  <cp:category/>
  <cp:version/>
  <cp:contentType/>
  <cp:contentStatus/>
</cp:coreProperties>
</file>